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99F60B18-9555-42B8-8BB6-F6525CC2C613}" xr6:coauthVersionLast="47" xr6:coauthVersionMax="47" xr10:uidLastSave="{00000000-0000-0000-0000-000000000000}"/>
  <bookViews>
    <workbookView xWindow="-120" yWindow="-120" windowWidth="29040" windowHeight="15840" xr2:uid="{5AC9501A-2856-4AF0-8488-462F27782B48}"/>
  </bookViews>
  <sheets>
    <sheet name="Price-Volume-Mix Analysis" sheetId="1" r:id="rId1"/>
    <sheet name="Graph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1" l="1" a="1"/>
  <c r="K12" i="1" s="1"/>
  <c r="N6" i="1"/>
  <c r="N7" i="1"/>
  <c r="N5" i="1"/>
  <c r="I6" i="1"/>
  <c r="I7" i="1"/>
  <c r="I8" i="1"/>
  <c r="I5" i="1"/>
  <c r="K6" i="1"/>
  <c r="L6" i="1"/>
  <c r="M6" i="1"/>
  <c r="K7" i="1"/>
  <c r="L7" i="1"/>
  <c r="M7" i="1"/>
  <c r="M5" i="1"/>
  <c r="L5" i="1"/>
  <c r="K5" i="1"/>
  <c r="F8" i="1" l="1"/>
  <c r="C8" i="1"/>
  <c r="M12" i="1" l="1"/>
  <c r="L8" i="1"/>
  <c r="L12" i="1"/>
  <c r="K8" i="1"/>
  <c r="N8" i="1"/>
  <c r="M8" i="1"/>
  <c r="N1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<sst xmlns="http://schemas.openxmlformats.org/spreadsheetml/2006/main" count="34" uniqueCount="31">
  <si>
    <t>TOTAL</t>
  </si>
  <si>
    <t>P₀</t>
  </si>
  <si>
    <t>Q₀</t>
  </si>
  <si>
    <t>Revenue₀</t>
  </si>
  <si>
    <t>P₁</t>
  </si>
  <si>
    <t>Q₁</t>
  </si>
  <si>
    <t>Revenue₁</t>
  </si>
  <si>
    <t>Premium</t>
  </si>
  <si>
    <t>Standard</t>
  </si>
  <si>
    <t>Entry</t>
  </si>
  <si>
    <t>Product</t>
  </si>
  <si>
    <t>Single Product Analysis</t>
  </si>
  <si>
    <t>Total</t>
  </si>
  <si>
    <t>Multi-Product Analysis</t>
  </si>
  <si>
    <r>
      <t xml:space="preserve">Price-Volume-Mix Analysis </t>
    </r>
    <r>
      <rPr>
        <sz val="11"/>
        <color theme="1"/>
        <rFont val="Calibri"/>
        <family val="2"/>
        <scheme val="minor"/>
      </rPr>
      <t>| Example</t>
    </r>
  </si>
  <si>
    <r>
      <t>Year</t>
    </r>
    <r>
      <rPr>
        <vertAlign val="subscript"/>
        <sz val="11"/>
        <rFont val="Calibri"/>
        <family val="2"/>
        <scheme val="minor"/>
      </rPr>
      <t>0</t>
    </r>
  </si>
  <si>
    <r>
      <t>Year</t>
    </r>
    <r>
      <rPr>
        <vertAlign val="subscript"/>
        <sz val="11"/>
        <rFont val="Calibri"/>
        <family val="2"/>
        <scheme val="minor"/>
      </rPr>
      <t>1</t>
    </r>
  </si>
  <si>
    <t>Price
Effect</t>
  </si>
  <si>
    <t>Volume
Effect</t>
  </si>
  <si>
    <t>Mix
Effect</t>
  </si>
  <si>
    <t>Cross
Effect</t>
  </si>
  <si>
    <t>Variance</t>
  </si>
  <si>
    <t>PRICE EFFECT</t>
  </si>
  <si>
    <t>VOLUME
EFFECT</t>
  </si>
  <si>
    <t>CROSS
EFFECT</t>
  </si>
  <si>
    <r>
      <t>P</t>
    </r>
    <r>
      <rPr>
        <b/>
        <vertAlign val="subscript"/>
        <sz val="12"/>
        <color theme="1"/>
        <rFont val="Calibri"/>
        <family val="2"/>
        <scheme val="minor"/>
      </rPr>
      <t>1</t>
    </r>
  </si>
  <si>
    <r>
      <t>P</t>
    </r>
    <r>
      <rPr>
        <b/>
        <vertAlign val="subscript"/>
        <sz val="12"/>
        <color theme="1"/>
        <rFont val="Calibri"/>
        <family val="2"/>
        <scheme val="minor"/>
      </rPr>
      <t>0</t>
    </r>
  </si>
  <si>
    <r>
      <t>Q</t>
    </r>
    <r>
      <rPr>
        <b/>
        <vertAlign val="subscript"/>
        <sz val="12"/>
        <color theme="1"/>
        <rFont val="Calibri"/>
        <family val="2"/>
        <scheme val="minor"/>
      </rPr>
      <t>0</t>
    </r>
  </si>
  <si>
    <r>
      <t>Q</t>
    </r>
    <r>
      <rPr>
        <b/>
        <vertAlign val="subscript"/>
        <sz val="12"/>
        <color theme="1"/>
        <rFont val="Calibri"/>
        <family val="2"/>
        <scheme val="minor"/>
      </rPr>
      <t>1</t>
    </r>
  </si>
  <si>
    <t>Volume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</si>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</sst>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-#,##0;\-\ "/>
    <numFmt numFmtId="176" formatCode="#,##0.0;\-#,##0.0;\-\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/>
      <bottom style="thick">
        <color auto="1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 style="thick">
        <color auto="1"/>
      </left>
      <right/>
      <top/>
      <bottom style="dotted">
        <color auto="1"/>
      </bottom>
      <diagonal/>
    </border>
    <border>
      <left style="dotted">
        <color auto="1"/>
      </left>
      <right/>
      <top/>
      <bottom style="thick">
        <color auto="1"/>
      </bottom>
      <diagonal/>
    </border>
    <border>
      <left/>
      <right style="dotted">
        <color auto="1"/>
      </right>
      <top/>
      <bottom style="thick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horizontal="centerContinuous" vertical="center"/>
    </xf>
    <xf numFmtId="0" fontId="0" fillId="33" borderId="10" xfId="0" applyFill="1" applyBorder="1" applyAlignment="1">
      <alignment vertical="center" wrapText="1"/>
    </xf>
    <xf numFmtId="0" fontId="0" fillId="33" borderId="10" xfId="0" applyFill="1" applyBorder="1" applyAlignment="1">
      <alignment horizontal="center" vertical="center" wrapText="1"/>
    </xf>
    <xf numFmtId="0" fontId="0" fillId="34" borderId="10" xfId="0" applyFill="1" applyBorder="1" applyAlignment="1">
      <alignment vertical="center" wrapText="1"/>
    </xf>
    <xf numFmtId="164" fontId="0" fillId="34" borderId="10" xfId="0" applyNumberFormat="1" applyFill="1" applyBorder="1" applyAlignment="1">
      <alignment horizontal="center" vertical="center" wrapText="1"/>
    </xf>
    <xf numFmtId="0" fontId="0" fillId="33" borderId="10" xfId="0" applyFont="1" applyFill="1" applyBorder="1" applyAlignment="1">
      <alignment vertical="center" wrapText="1"/>
    </xf>
    <xf numFmtId="164" fontId="0" fillId="33" borderId="10" xfId="0" applyNumberFormat="1" applyFill="1" applyBorder="1" applyAlignment="1">
      <alignment horizontal="center" vertical="center" wrapText="1"/>
    </xf>
    <xf numFmtId="176" fontId="0" fillId="33" borderId="10" xfId="0" applyNumberFormat="1" applyFill="1" applyBorder="1" applyAlignment="1">
      <alignment horizontal="center" vertical="center" wrapText="1"/>
    </xf>
    <xf numFmtId="164" fontId="0" fillId="33" borderId="10" xfId="0" applyNumberFormat="1" applyFill="1" applyBorder="1" applyAlignment="1">
      <alignment horizontal="center" vertical="center"/>
    </xf>
    <xf numFmtId="0" fontId="0" fillId="37" borderId="10" xfId="0" applyFill="1" applyBorder="1" applyAlignment="1">
      <alignment horizontal="center" vertical="center"/>
    </xf>
    <xf numFmtId="164" fontId="0" fillId="36" borderId="10" xfId="0" applyNumberFormat="1" applyFill="1" applyBorder="1" applyAlignment="1">
      <alignment horizontal="center" vertical="center"/>
    </xf>
    <xf numFmtId="0" fontId="0" fillId="40" borderId="10" xfId="0" applyFill="1" applyBorder="1" applyAlignment="1">
      <alignment horizontal="center" vertical="center"/>
    </xf>
    <xf numFmtId="164" fontId="0" fillId="39" borderId="10" xfId="0" applyNumberFormat="1" applyFill="1" applyBorder="1" applyAlignment="1">
      <alignment horizontal="center" vertical="center"/>
    </xf>
    <xf numFmtId="0" fontId="0" fillId="41" borderId="10" xfId="0" applyFill="1" applyBorder="1" applyAlignment="1">
      <alignment horizontal="centerContinuous" vertical="center"/>
    </xf>
    <xf numFmtId="0" fontId="17" fillId="38" borderId="10" xfId="0" applyFont="1" applyFill="1" applyBorder="1" applyAlignment="1">
      <alignment horizontal="centerContinuous" vertical="center"/>
    </xf>
    <xf numFmtId="0" fontId="19" fillId="42" borderId="10" xfId="0" applyFont="1" applyFill="1" applyBorder="1" applyAlignment="1">
      <alignment horizontal="centerContinuous" vertical="center"/>
    </xf>
    <xf numFmtId="0" fontId="0" fillId="40" borderId="10" xfId="0" applyFill="1" applyBorder="1" applyAlignment="1">
      <alignment horizontal="center" vertical="center" wrapText="1"/>
    </xf>
    <xf numFmtId="0" fontId="0" fillId="37" borderId="10" xfId="0" applyFill="1" applyBorder="1" applyAlignment="1">
      <alignment horizontal="center" vertical="center" wrapText="1"/>
    </xf>
    <xf numFmtId="164" fontId="0" fillId="37" borderId="10" xfId="0" applyNumberFormat="1" applyFill="1" applyBorder="1" applyAlignment="1">
      <alignment horizontal="center" vertical="center"/>
    </xf>
    <xf numFmtId="164" fontId="0" fillId="40" borderId="10" xfId="0" applyNumberForma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1" fillId="44" borderId="0" xfId="0" applyFont="1" applyFill="1" applyBorder="1" applyAlignment="1">
      <alignment horizontal="center" vertical="center"/>
    </xf>
    <xf numFmtId="0" fontId="21" fillId="35" borderId="0" xfId="0" applyFont="1" applyFill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1" fillId="43" borderId="0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Continuous" vertical="center"/>
    </xf>
    <xf numFmtId="0" fontId="16" fillId="0" borderId="0" xfId="0" applyFont="1" applyBorder="1" applyAlignment="1">
      <alignment horizontal="centerContinuous" vertical="center"/>
    </xf>
    <xf numFmtId="0" fontId="0" fillId="0" borderId="12" xfId="0" applyBorder="1" applyAlignment="1">
      <alignment vertical="center"/>
    </xf>
    <xf numFmtId="0" fontId="21" fillId="44" borderId="12" xfId="0" applyFont="1" applyFill="1" applyBorder="1" applyAlignment="1">
      <alignment horizontal="center" vertical="center"/>
    </xf>
    <xf numFmtId="0" fontId="22" fillId="0" borderId="12" xfId="0" applyFont="1" applyBorder="1" applyAlignment="1">
      <alignment vertical="center"/>
    </xf>
    <xf numFmtId="0" fontId="22" fillId="0" borderId="11" xfId="0" applyFont="1" applyBorder="1" applyAlignment="1">
      <alignment vertical="center"/>
    </xf>
    <xf numFmtId="0" fontId="22" fillId="0" borderId="13" xfId="0" applyFont="1" applyBorder="1" applyAlignment="1">
      <alignment vertical="center"/>
    </xf>
    <xf numFmtId="0" fontId="21" fillId="43" borderId="13" xfId="0" applyFont="1" applyFill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21" fillId="44" borderId="15" xfId="0" applyFont="1" applyFill="1" applyBorder="1" applyAlignment="1">
      <alignment horizontal="center" vertical="center"/>
    </xf>
    <xf numFmtId="0" fontId="21" fillId="44" borderId="16" xfId="0" applyFont="1" applyFill="1" applyBorder="1" applyAlignment="1">
      <alignment horizontal="center" vertical="center"/>
    </xf>
    <xf numFmtId="0" fontId="21" fillId="44" borderId="18" xfId="0" applyFont="1" applyFill="1" applyBorder="1" applyAlignment="1">
      <alignment horizontal="center" vertical="center"/>
    </xf>
    <xf numFmtId="0" fontId="21" fillId="44" borderId="20" xfId="0" applyFont="1" applyFill="1" applyBorder="1" applyAlignment="1">
      <alignment horizontal="center" vertical="center"/>
    </xf>
    <xf numFmtId="0" fontId="21" fillId="44" borderId="21" xfId="0" applyFont="1" applyFill="1" applyBorder="1" applyAlignment="1">
      <alignment horizontal="center" vertical="center"/>
    </xf>
    <xf numFmtId="0" fontId="21" fillId="35" borderId="14" xfId="0" applyFont="1" applyFill="1" applyBorder="1" applyAlignment="1">
      <alignment horizontal="center" vertical="center" wrapText="1"/>
    </xf>
    <xf numFmtId="0" fontId="21" fillId="35" borderId="15" xfId="0" applyFont="1" applyFill="1" applyBorder="1" applyAlignment="1">
      <alignment horizontal="center" vertical="center"/>
    </xf>
    <xf numFmtId="0" fontId="21" fillId="35" borderId="16" xfId="0" applyFont="1" applyFill="1" applyBorder="1" applyAlignment="1">
      <alignment horizontal="center" vertical="center"/>
    </xf>
    <xf numFmtId="0" fontId="21" fillId="35" borderId="17" xfId="0" applyFont="1" applyFill="1" applyBorder="1" applyAlignment="1">
      <alignment horizontal="center" vertical="center"/>
    </xf>
    <xf numFmtId="0" fontId="21" fillId="35" borderId="18" xfId="0" applyFont="1" applyFill="1" applyBorder="1" applyAlignment="1">
      <alignment horizontal="center" vertical="center"/>
    </xf>
    <xf numFmtId="0" fontId="21" fillId="35" borderId="19" xfId="0" applyFont="1" applyFill="1" applyBorder="1" applyAlignment="1">
      <alignment horizontal="center" vertical="center"/>
    </xf>
    <xf numFmtId="0" fontId="21" fillId="35" borderId="20" xfId="0" applyFont="1" applyFill="1" applyBorder="1" applyAlignment="1">
      <alignment horizontal="center" vertical="center"/>
    </xf>
    <xf numFmtId="0" fontId="21" fillId="35" borderId="21" xfId="0" applyFont="1" applyFill="1" applyBorder="1" applyAlignment="1">
      <alignment horizontal="center" vertical="center"/>
    </xf>
    <xf numFmtId="0" fontId="21" fillId="43" borderId="14" xfId="0" applyFont="1" applyFill="1" applyBorder="1" applyAlignment="1">
      <alignment horizontal="center" vertical="center" wrapText="1"/>
    </xf>
    <xf numFmtId="0" fontId="21" fillId="43" borderId="15" xfId="0" applyFont="1" applyFill="1" applyBorder="1" applyAlignment="1">
      <alignment horizontal="center" vertical="center"/>
    </xf>
    <xf numFmtId="0" fontId="21" fillId="43" borderId="16" xfId="0" applyFont="1" applyFill="1" applyBorder="1" applyAlignment="1">
      <alignment horizontal="center" vertical="center"/>
    </xf>
    <xf numFmtId="0" fontId="21" fillId="43" borderId="17" xfId="0" applyFont="1" applyFill="1" applyBorder="1" applyAlignment="1">
      <alignment horizontal="center" vertical="center"/>
    </xf>
    <xf numFmtId="0" fontId="21" fillId="43" borderId="18" xfId="0" applyFont="1" applyFill="1" applyBorder="1" applyAlignment="1">
      <alignment horizontal="center" vertical="center"/>
    </xf>
    <xf numFmtId="0" fontId="21" fillId="44" borderId="22" xfId="0" applyFont="1" applyFill="1" applyBorder="1" applyAlignment="1">
      <alignment horizontal="center" vertical="center"/>
    </xf>
    <xf numFmtId="0" fontId="21" fillId="44" borderId="23" xfId="0" applyFont="1" applyFill="1" applyBorder="1" applyAlignment="1">
      <alignment horizontal="center" vertical="center"/>
    </xf>
    <xf numFmtId="0" fontId="21" fillId="43" borderId="24" xfId="0" applyFont="1" applyFill="1" applyBorder="1" applyAlignment="1">
      <alignment horizontal="center" vertical="center"/>
    </xf>
    <xf numFmtId="0" fontId="21" fillId="43" borderId="25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centerContinuous" vertical="center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1</xdr:row>
      <xdr:rowOff>333375</xdr:rowOff>
    </xdr:from>
    <xdr:to>
      <xdr:col>4</xdr:col>
      <xdr:colOff>66675</xdr:colOff>
      <xdr:row>2</xdr:row>
      <xdr:rowOff>47625</xdr:rowOff>
    </xdr:to>
    <xdr:sp macro="" textlink="">
      <xdr:nvSpPr>
        <xdr:cNvPr id="2" name="Triangle isocèle 1">
          <a:extLst>
            <a:ext uri="{FF2B5EF4-FFF2-40B4-BE49-F238E27FC236}">
              <a16:creationId xmlns:a16="http://schemas.microsoft.com/office/drawing/2014/main" id="{9F3C138B-2A23-EBB9-99FA-3BC2CBE0DE3D}"/>
            </a:ext>
          </a:extLst>
        </xdr:cNvPr>
        <xdr:cNvSpPr/>
      </xdr:nvSpPr>
      <xdr:spPr>
        <a:xfrm>
          <a:off x="1457325" y="714375"/>
          <a:ext cx="133350" cy="95250"/>
        </a:xfrm>
        <a:prstGeom prst="triangle">
          <a:avLst/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18</xdr:col>
      <xdr:colOff>361950</xdr:colOff>
      <xdr:row>16</xdr:row>
      <xdr:rowOff>314325</xdr:rowOff>
    </xdr:from>
    <xdr:to>
      <xdr:col>19</xdr:col>
      <xdr:colOff>76200</xdr:colOff>
      <xdr:row>17</xdr:row>
      <xdr:rowOff>66675</xdr:rowOff>
    </xdr:to>
    <xdr:sp macro="" textlink="">
      <xdr:nvSpPr>
        <xdr:cNvPr id="3" name="Triangle isocèle 2">
          <a:extLst>
            <a:ext uri="{FF2B5EF4-FFF2-40B4-BE49-F238E27FC236}">
              <a16:creationId xmlns:a16="http://schemas.microsoft.com/office/drawing/2014/main" id="{F61B84C3-CA46-47A2-A721-144B711014F8}"/>
            </a:ext>
          </a:extLst>
        </xdr:cNvPr>
        <xdr:cNvSpPr/>
      </xdr:nvSpPr>
      <xdr:spPr>
        <a:xfrm rot="5400000">
          <a:off x="7200900" y="6429375"/>
          <a:ext cx="133350" cy="95250"/>
        </a:xfrm>
        <a:prstGeom prst="triangle">
          <a:avLst/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6515E-EC79-4E2A-B32E-52EEB50BD5D5}">
  <dimension ref="B1:N12"/>
  <sheetViews>
    <sheetView showGridLines="0" tabSelected="1" workbookViewId="0">
      <selection activeCell="I11" sqref="I11"/>
    </sheetView>
  </sheetViews>
  <sheetFormatPr baseColWidth="10" defaultRowHeight="30" customHeight="1" x14ac:dyDescent="0.25"/>
  <cols>
    <col min="1" max="1" width="3.7109375" style="1" customWidth="1"/>
    <col min="2" max="9" width="12.7109375" style="1" customWidth="1"/>
    <col min="10" max="10" width="3.7109375" customWidth="1"/>
    <col min="11" max="14" width="12.7109375" style="1" customWidth="1"/>
    <col min="15" max="16384" width="11.42578125" style="1"/>
  </cols>
  <sheetData>
    <row r="1" spans="2:14" ht="30" customHeight="1" x14ac:dyDescent="0.25">
      <c r="B1" s="2" t="s">
        <v>14</v>
      </c>
    </row>
    <row r="3" spans="2:14" ht="30" customHeight="1" x14ac:dyDescent="0.25">
      <c r="C3" s="18" t="s">
        <v>15</v>
      </c>
      <c r="D3" s="18"/>
      <c r="E3" s="18"/>
      <c r="F3" s="18" t="s">
        <v>16</v>
      </c>
      <c r="G3" s="18"/>
      <c r="H3" s="18"/>
      <c r="K3" s="17" t="s">
        <v>11</v>
      </c>
      <c r="L3" s="17"/>
      <c r="M3" s="17"/>
      <c r="N3" s="17"/>
    </row>
    <row r="4" spans="2:14" ht="30" customHeight="1" x14ac:dyDescent="0.25">
      <c r="B4" s="4" t="s">
        <v>10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5</v>
      </c>
      <c r="H4" s="5" t="s">
        <v>6</v>
      </c>
      <c r="I4" s="5" t="s">
        <v>21</v>
      </c>
      <c r="K4" s="20" t="s">
        <v>17</v>
      </c>
      <c r="L4" s="20" t="s">
        <v>18</v>
      </c>
      <c r="M4" s="20" t="s">
        <v>20</v>
      </c>
      <c r="N4" s="12" t="s">
        <v>12</v>
      </c>
    </row>
    <row r="5" spans="2:14" ht="30" customHeight="1" x14ac:dyDescent="0.25">
      <c r="B5" s="6" t="s">
        <v>7</v>
      </c>
      <c r="C5" s="7">
        <v>150</v>
      </c>
      <c r="D5" s="7">
        <v>200</v>
      </c>
      <c r="E5" s="7">
        <v>30000</v>
      </c>
      <c r="F5" s="7">
        <v>160</v>
      </c>
      <c r="G5" s="7">
        <v>180</v>
      </c>
      <c r="H5" s="7">
        <v>28800</v>
      </c>
      <c r="I5" s="11">
        <f>H5-E5</f>
        <v>-1200</v>
      </c>
      <c r="K5" s="13">
        <f>(F5-C5)*D5</f>
        <v>2000</v>
      </c>
      <c r="L5" s="13">
        <f>(G5-D5)*C5</f>
        <v>-3000</v>
      </c>
      <c r="M5" s="13">
        <f>(F5-C5)*(G5-D5)</f>
        <v>-200</v>
      </c>
      <c r="N5" s="21">
        <f>(F5*G5)-(C5*D5)</f>
        <v>-1200</v>
      </c>
    </row>
    <row r="6" spans="2:14" ht="30" customHeight="1" x14ac:dyDescent="0.25">
      <c r="B6" s="6" t="s">
        <v>8</v>
      </c>
      <c r="C6" s="7">
        <v>80</v>
      </c>
      <c r="D6" s="7">
        <v>500</v>
      </c>
      <c r="E6" s="7">
        <v>40000</v>
      </c>
      <c r="F6" s="7">
        <v>85</v>
      </c>
      <c r="G6" s="7">
        <v>550</v>
      </c>
      <c r="H6" s="7">
        <v>46750</v>
      </c>
      <c r="I6" s="11">
        <f t="shared" ref="I6:I8" si="0">H6-E6</f>
        <v>6750</v>
      </c>
      <c r="K6" s="13">
        <f t="shared" ref="K6:K8" si="1">(F6-C6)*D6</f>
        <v>2500</v>
      </c>
      <c r="L6" s="13">
        <f t="shared" ref="L6:L8" si="2">(G6-D6)*C6</f>
        <v>4000</v>
      </c>
      <c r="M6" s="13">
        <f t="shared" ref="M6:M8" si="3">(F6-C6)*(G6-D6)</f>
        <v>250</v>
      </c>
      <c r="N6" s="21">
        <f t="shared" ref="N6:N8" si="4">(F6*G6)-(C6*D6)</f>
        <v>6750</v>
      </c>
    </row>
    <row r="7" spans="2:14" ht="30" customHeight="1" x14ac:dyDescent="0.25">
      <c r="B7" s="6" t="s">
        <v>9</v>
      </c>
      <c r="C7" s="7">
        <v>40</v>
      </c>
      <c r="D7" s="7">
        <v>800</v>
      </c>
      <c r="E7" s="7">
        <v>32000</v>
      </c>
      <c r="F7" s="7">
        <v>35</v>
      </c>
      <c r="G7" s="7">
        <v>900</v>
      </c>
      <c r="H7" s="7">
        <v>31500</v>
      </c>
      <c r="I7" s="11">
        <f t="shared" si="0"/>
        <v>-500</v>
      </c>
      <c r="K7" s="13">
        <f t="shared" si="1"/>
        <v>-4000</v>
      </c>
      <c r="L7" s="13">
        <f t="shared" si="2"/>
        <v>4000</v>
      </c>
      <c r="M7" s="13">
        <f t="shared" si="3"/>
        <v>-500</v>
      </c>
      <c r="N7" s="21">
        <f t="shared" si="4"/>
        <v>-500</v>
      </c>
    </row>
    <row r="8" spans="2:14" ht="30" customHeight="1" x14ac:dyDescent="0.25">
      <c r="B8" s="8" t="s">
        <v>0</v>
      </c>
      <c r="C8" s="9">
        <f>E8/D8</f>
        <v>68</v>
      </c>
      <c r="D8" s="9">
        <v>1500</v>
      </c>
      <c r="E8" s="9">
        <v>102000</v>
      </c>
      <c r="F8" s="10">
        <f>H8/G8</f>
        <v>65.674846625766875</v>
      </c>
      <c r="G8" s="9">
        <v>1630</v>
      </c>
      <c r="H8" s="9">
        <v>107050</v>
      </c>
      <c r="I8" s="11">
        <f t="shared" si="0"/>
        <v>5050</v>
      </c>
      <c r="K8" s="21">
        <f t="shared" si="1"/>
        <v>-3487.7300613496873</v>
      </c>
      <c r="L8" s="21">
        <f t="shared" si="2"/>
        <v>8840</v>
      </c>
      <c r="M8" s="21">
        <f t="shared" si="3"/>
        <v>-302.26993865030624</v>
      </c>
      <c r="N8" s="21">
        <f t="shared" si="4"/>
        <v>5050</v>
      </c>
    </row>
    <row r="10" spans="2:14" ht="30" customHeight="1" x14ac:dyDescent="0.25">
      <c r="K10" s="16" t="s">
        <v>13</v>
      </c>
      <c r="L10" s="16"/>
      <c r="M10" s="16"/>
      <c r="N10" s="16"/>
    </row>
    <row r="11" spans="2:14" ht="30" customHeight="1" x14ac:dyDescent="0.25">
      <c r="K11" s="19" t="s">
        <v>17</v>
      </c>
      <c r="L11" s="19" t="s">
        <v>18</v>
      </c>
      <c r="M11" s="19" t="s">
        <v>19</v>
      </c>
      <c r="N11" s="14" t="s">
        <v>12</v>
      </c>
    </row>
    <row r="12" spans="2:14" ht="30" customHeight="1" x14ac:dyDescent="0.25">
      <c r="K12" s="15" cm="1">
        <f t="array" ref="K12">SUMPRODUCT(F5:F7-C5:C7,G5:G7)</f>
        <v>50</v>
      </c>
      <c r="L12" s="15">
        <f>(G8-D8)*C8</f>
        <v>8840</v>
      </c>
      <c r="M12" s="15">
        <f>SUMPRODUCT(G5:G7,C5:C7)-(G8*C8)</f>
        <v>-3840</v>
      </c>
      <c r="N12" s="22">
        <f>SUM(K12:M12)</f>
        <v>5050</v>
      </c>
    </row>
  </sheetData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0E500-49CA-44F3-A8CB-068817B21127}">
  <dimension ref="D2:U18"/>
  <sheetViews>
    <sheetView showGridLines="0" topLeftCell="A4" workbookViewId="0">
      <selection activeCell="Y18" sqref="Y18"/>
    </sheetView>
  </sheetViews>
  <sheetFormatPr baseColWidth="10" defaultColWidth="5.7109375" defaultRowHeight="30" customHeight="1" x14ac:dyDescent="0.25"/>
  <cols>
    <col min="1" max="19" width="5.7109375" style="1"/>
    <col min="20" max="20" width="1.7109375" style="1" customWidth="1"/>
    <col min="21" max="21" width="10" style="1" bestFit="1" customWidth="1"/>
    <col min="22" max="16384" width="5.7109375" style="1"/>
  </cols>
  <sheetData>
    <row r="2" spans="4:20" ht="30" customHeight="1" x14ac:dyDescent="0.25">
      <c r="D2" s="62" t="s">
        <v>30</v>
      </c>
      <c r="E2" s="3"/>
    </row>
    <row r="3" spans="4:20" ht="30" customHeight="1" x14ac:dyDescent="0.25">
      <c r="E3" s="31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</row>
    <row r="4" spans="4:20" ht="30" customHeight="1" x14ac:dyDescent="0.25">
      <c r="D4" s="28" t="s">
        <v>25</v>
      </c>
      <c r="E4" s="31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4:20" ht="30" customHeight="1" x14ac:dyDescent="0.25">
      <c r="D5" s="28"/>
      <c r="E5" s="56" t="s">
        <v>22</v>
      </c>
      <c r="F5" s="38"/>
      <c r="G5" s="38"/>
      <c r="H5" s="38"/>
      <c r="I5" s="38"/>
      <c r="J5" s="38"/>
      <c r="K5" s="38"/>
      <c r="L5" s="38"/>
      <c r="M5" s="38"/>
      <c r="N5" s="39"/>
      <c r="O5" s="43" t="s">
        <v>24</v>
      </c>
      <c r="P5" s="44"/>
      <c r="Q5" s="45"/>
      <c r="R5" s="23"/>
      <c r="S5" s="23"/>
      <c r="T5" s="23"/>
    </row>
    <row r="6" spans="4:20" ht="30" customHeight="1" x14ac:dyDescent="0.25">
      <c r="D6" s="2"/>
      <c r="E6" s="32"/>
      <c r="F6" s="24"/>
      <c r="G6" s="24"/>
      <c r="H6" s="24"/>
      <c r="I6" s="24"/>
      <c r="J6" s="24"/>
      <c r="K6" s="24"/>
      <c r="L6" s="24"/>
      <c r="M6" s="24"/>
      <c r="N6" s="40"/>
      <c r="O6" s="46"/>
      <c r="P6" s="25"/>
      <c r="Q6" s="47"/>
      <c r="R6" s="23"/>
      <c r="S6" s="23"/>
      <c r="T6" s="23"/>
    </row>
    <row r="7" spans="4:20" ht="30" customHeight="1" x14ac:dyDescent="0.25">
      <c r="D7" s="28" t="s">
        <v>26</v>
      </c>
      <c r="E7" s="57"/>
      <c r="F7" s="41"/>
      <c r="G7" s="41"/>
      <c r="H7" s="41"/>
      <c r="I7" s="41"/>
      <c r="J7" s="41"/>
      <c r="K7" s="41"/>
      <c r="L7" s="41"/>
      <c r="M7" s="41"/>
      <c r="N7" s="42"/>
      <c r="O7" s="48"/>
      <c r="P7" s="49"/>
      <c r="Q7" s="50"/>
      <c r="R7" s="23"/>
      <c r="S7" s="23"/>
      <c r="T7" s="23"/>
    </row>
    <row r="8" spans="4:20" ht="30" customHeight="1" x14ac:dyDescent="0.25">
      <c r="D8" s="28"/>
      <c r="E8" s="33"/>
      <c r="F8" s="26"/>
      <c r="G8" s="26"/>
      <c r="H8" s="26"/>
      <c r="I8" s="26"/>
      <c r="J8" s="26"/>
      <c r="K8" s="26"/>
      <c r="L8" s="26"/>
      <c r="M8" s="26"/>
      <c r="N8" s="26"/>
      <c r="O8" s="51" t="s">
        <v>23</v>
      </c>
      <c r="P8" s="52"/>
      <c r="Q8" s="53"/>
      <c r="R8" s="23"/>
      <c r="S8" s="23"/>
      <c r="T8" s="23"/>
    </row>
    <row r="9" spans="4:20" ht="30" customHeight="1" x14ac:dyDescent="0.25">
      <c r="D9" s="2"/>
      <c r="E9" s="33"/>
      <c r="F9" s="26"/>
      <c r="G9" s="26"/>
      <c r="H9" s="26"/>
      <c r="I9" s="26"/>
      <c r="J9" s="26"/>
      <c r="K9" s="26"/>
      <c r="L9" s="26"/>
      <c r="M9" s="26"/>
      <c r="N9" s="26"/>
      <c r="O9" s="54"/>
      <c r="P9" s="27"/>
      <c r="Q9" s="55"/>
      <c r="R9" s="23"/>
      <c r="S9" s="23"/>
      <c r="T9" s="23"/>
    </row>
    <row r="10" spans="4:20" ht="30" customHeight="1" x14ac:dyDescent="0.25">
      <c r="E10" s="33"/>
      <c r="F10" s="26"/>
      <c r="G10" s="26"/>
      <c r="H10" s="26"/>
      <c r="I10" s="26"/>
      <c r="J10" s="26"/>
      <c r="K10" s="26"/>
      <c r="L10" s="26"/>
      <c r="M10" s="26"/>
      <c r="N10" s="26"/>
      <c r="O10" s="54"/>
      <c r="P10" s="27"/>
      <c r="Q10" s="55"/>
      <c r="R10" s="23"/>
      <c r="S10" s="23"/>
      <c r="T10" s="23"/>
    </row>
    <row r="11" spans="4:20" ht="30" customHeight="1" x14ac:dyDescent="0.25">
      <c r="E11" s="33"/>
      <c r="F11" s="26"/>
      <c r="G11" s="26"/>
      <c r="H11" s="26"/>
      <c r="I11" s="26"/>
      <c r="J11" s="26"/>
      <c r="K11" s="26"/>
      <c r="L11" s="26"/>
      <c r="M11" s="26"/>
      <c r="N11" s="26"/>
      <c r="O11" s="54"/>
      <c r="P11" s="27"/>
      <c r="Q11" s="55"/>
      <c r="R11" s="23"/>
      <c r="S11" s="23"/>
      <c r="T11" s="23"/>
    </row>
    <row r="12" spans="4:20" ht="30" customHeight="1" x14ac:dyDescent="0.25">
      <c r="E12" s="33"/>
      <c r="F12" s="26"/>
      <c r="G12" s="26"/>
      <c r="H12" s="26"/>
      <c r="I12" s="26"/>
      <c r="J12" s="26"/>
      <c r="K12" s="26"/>
      <c r="L12" s="26"/>
      <c r="M12" s="26"/>
      <c r="N12" s="26"/>
      <c r="O12" s="54"/>
      <c r="P12" s="27"/>
      <c r="Q12" s="55"/>
      <c r="R12" s="23"/>
      <c r="S12" s="23"/>
      <c r="T12" s="23"/>
    </row>
    <row r="13" spans="4:20" ht="30" customHeight="1" x14ac:dyDescent="0.25">
      <c r="E13" s="33"/>
      <c r="F13" s="26"/>
      <c r="G13" s="26"/>
      <c r="H13" s="26"/>
      <c r="I13" s="26"/>
      <c r="J13" s="26"/>
      <c r="K13" s="26"/>
      <c r="L13" s="26"/>
      <c r="M13" s="26"/>
      <c r="N13" s="26"/>
      <c r="O13" s="54"/>
      <c r="P13" s="27"/>
      <c r="Q13" s="55"/>
      <c r="R13" s="23"/>
      <c r="S13" s="23"/>
      <c r="T13" s="23"/>
    </row>
    <row r="14" spans="4:20" ht="30" customHeight="1" x14ac:dyDescent="0.25">
      <c r="E14" s="33"/>
      <c r="F14" s="26"/>
      <c r="G14" s="26"/>
      <c r="H14" s="26"/>
      <c r="I14" s="26"/>
      <c r="J14" s="26"/>
      <c r="K14" s="26"/>
      <c r="L14" s="26"/>
      <c r="M14" s="26"/>
      <c r="N14" s="26"/>
      <c r="O14" s="54"/>
      <c r="P14" s="27"/>
      <c r="Q14" s="55"/>
      <c r="R14" s="23"/>
      <c r="S14" s="23"/>
      <c r="T14" s="23"/>
    </row>
    <row r="15" spans="4:20" ht="30" customHeight="1" x14ac:dyDescent="0.25">
      <c r="E15" s="33"/>
      <c r="F15" s="26"/>
      <c r="G15" s="26"/>
      <c r="H15" s="26"/>
      <c r="I15" s="26"/>
      <c r="J15" s="26"/>
      <c r="K15" s="26"/>
      <c r="L15" s="26"/>
      <c r="M15" s="26"/>
      <c r="N15" s="26"/>
      <c r="O15" s="54"/>
      <c r="P15" s="27"/>
      <c r="Q15" s="55"/>
      <c r="R15" s="23"/>
      <c r="S15" s="23"/>
      <c r="T15" s="23"/>
    </row>
    <row r="16" spans="4:20" ht="30" customHeight="1" x14ac:dyDescent="0.25">
      <c r="E16" s="33"/>
      <c r="F16" s="26"/>
      <c r="G16" s="26"/>
      <c r="H16" s="26"/>
      <c r="I16" s="26"/>
      <c r="J16" s="26"/>
      <c r="K16" s="26"/>
      <c r="L16" s="26"/>
      <c r="M16" s="26"/>
      <c r="N16" s="26"/>
      <c r="O16" s="54"/>
      <c r="P16" s="27"/>
      <c r="Q16" s="55"/>
      <c r="R16" s="23"/>
      <c r="S16" s="23"/>
      <c r="T16" s="23"/>
    </row>
    <row r="17" spans="4:21" ht="30" customHeight="1" thickBot="1" x14ac:dyDescent="0.3"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58"/>
      <c r="P17" s="36"/>
      <c r="Q17" s="59"/>
      <c r="R17" s="37"/>
      <c r="S17" s="37"/>
      <c r="T17" s="23"/>
      <c r="U17" s="61" t="s">
        <v>29</v>
      </c>
    </row>
    <row r="18" spans="4:21" ht="30" customHeight="1" thickTop="1" x14ac:dyDescent="0.25">
      <c r="D18" s="60">
        <v>0</v>
      </c>
      <c r="M18" s="2"/>
      <c r="N18" s="29" t="s">
        <v>27</v>
      </c>
      <c r="O18" s="30"/>
      <c r="P18" s="2"/>
      <c r="Q18" s="29" t="s">
        <v>28</v>
      </c>
      <c r="R18" s="30"/>
      <c r="U18" s="61"/>
    </row>
  </sheetData>
  <mergeCells count="6">
    <mergeCell ref="U17:U18"/>
    <mergeCell ref="D7:D8"/>
    <mergeCell ref="D4:D5"/>
    <mergeCell ref="O5:Q7"/>
    <mergeCell ref="E5:N7"/>
    <mergeCell ref="O8:Q1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Price-Volume-Mix Analysis</vt:lpstr>
      <vt:lpstr>Graph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Arnaud Geoffrey</dc:creator>
  <cp:lastModifiedBy>Geoffrey ARNAUD</cp:lastModifiedBy>
  <dcterms:created xsi:type="dcterms:W3CDTF">2025-10-15T23:29:00Z</dcterms:created>
  <dcterms:modified xsi:type="dcterms:W3CDTF">2025-10-25T21:59:27Z</dcterms:modified>
</cp:coreProperties>
</file>